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19\Asuntos Oficiales\004 INAI\Fracción XLIII\3o Trimestre\"/>
    </mc:Choice>
  </mc:AlternateContent>
  <bookViews>
    <workbookView xWindow="0" yWindow="0" windowWidth="28800" windowHeight="11700"/>
  </bookViews>
  <sheets>
    <sheet name="Hoja1" sheetId="1" r:id="rId1"/>
  </sheet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" l="1"/>
  <c r="R42" i="1" l="1"/>
  <c r="R55" i="1"/>
  <c r="R10" i="1"/>
  <c r="R36" i="1"/>
  <c r="R68" i="1" l="1"/>
  <c r="R58" i="1"/>
  <c r="R51" i="1"/>
  <c r="R45" i="1"/>
  <c r="R27" i="1"/>
  <c r="R25" i="1" s="1"/>
  <c r="R24" i="1" s="1"/>
  <c r="R21" i="1"/>
  <c r="R15" i="1"/>
  <c r="I67" i="1"/>
  <c r="I62" i="1"/>
  <c r="I42" i="1"/>
  <c r="I39" i="1"/>
  <c r="I35" i="1" s="1"/>
  <c r="I30" i="1"/>
  <c r="I27" i="1"/>
  <c r="I21" i="1"/>
  <c r="I17" i="1" s="1"/>
  <c r="I9" i="1"/>
  <c r="R50" i="1" l="1"/>
  <c r="I34" i="1"/>
  <c r="I26" i="1"/>
  <c r="R41" i="1"/>
  <c r="R31" i="1" s="1"/>
  <c r="R30" i="1" s="1"/>
  <c r="I16" i="1"/>
  <c r="I15" i="1" l="1"/>
  <c r="I8" i="1" s="1"/>
  <c r="R9" i="1"/>
  <c r="R8" i="1" s="1"/>
</calcChain>
</file>

<file path=xl/sharedStrings.xml><?xml version="1.0" encoding="utf-8"?>
<sst xmlns="http://schemas.openxmlformats.org/spreadsheetml/2006/main" count="137" uniqueCount="90">
  <si>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</si>
  <si>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</si>
  <si>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</si>
  <si>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</si>
  <si>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</si>
  <si>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</si>
  <si>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</si>
  <si>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</si>
  <si>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</si>
  <si>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</si>
  <si>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</si>
  <si>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</si>
  <si>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</si>
  <si>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</si>
  <si>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</si>
  <si>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</si>
  <si>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</si>
  <si>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</si>
  <si>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</si>
  <si>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</si>
  <si>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</si>
  <si>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</si>
  <si>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</si>
  <si>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</si>
  <si>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</si>
  <si>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</si>
  <si>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</si>
  <si>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</si>
  <si>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</si>
  <si>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</si>
  <si>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</si>
  <si>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</si>
  <si>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</si>
  <si>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</si>
  <si>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</si>
  <si>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</si>
  <si>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</si>
  <si>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</si>
  <si>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</si>
  <si>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</si>
  <si>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</si>
  <si>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</si>
  <si>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</si>
  <si>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</si>
  <si>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</si>
  <si>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</si>
  <si>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</si>
  <si>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</si>
  <si>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</si>
  <si>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</si>
  <si>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</si>
  <si>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</si>
  <si>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</si>
  <si>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</si>
  <si>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</si>
  <si>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</si>
  <si>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</si>
  <si>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</si>
  <si>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</si>
  <si>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</si>
  <si>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</si>
  <si>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</si>
  <si>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</si>
  <si>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</si>
  <si>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</si>
  <si>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</si>
  <si>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</si>
  <si>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</si>
  <si>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</si>
  <si>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</si>
  <si>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</si>
  <si>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</si>
  <si>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</si>
  <si>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</si>
  <si>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</si>
  <si>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</si>
  <si>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</si>
  <si>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</si>
  <si>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</si>
  <si>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</si>
  <si>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</si>
  <si>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</si>
  <si>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ESTAEOS Y MUNICIPIOS</t>
  </si>
  <si>
    <t>OTRAS ENTIDAEES PÚBLICAS FINANCIERAS</t>
  </si>
  <si>
    <t>A CARGO DE LA ENTIDAE</t>
  </si>
  <si>
    <t>INTERESES COBRAEOS</t>
  </si>
  <si>
    <t>COMISIONES COBRAEAS</t>
  </si>
  <si>
    <t>EN TESORERIA,DERIVAEA DE CREDITO EXTERNO</t>
  </si>
  <si>
    <t>DISPONIBILIDAE INICIAL</t>
  </si>
  <si>
    <t>Realizado 
Ene-Sep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</si>
</sst>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1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8" fontId="8" fillId="0" borderId="8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75"/>
  <sheetViews>
    <sheetView showGridLines="0" tabSelected="1" zoomScaleNormal="100" workbookViewId="0">
      <selection activeCell="U21" sqref="U21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3.5703125" style="1" customWidth="1"/>
    <col min="9" max="9" width="18.140625" style="31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85546875" style="1" customWidth="1"/>
    <col min="18" max="18" width="18.140625" style="31" customWidth="1"/>
    <col min="19" max="16384" width="15.5703125" style="1"/>
  </cols>
  <sheetData>
    <row r="1" spans="2:18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18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18" s="8" customFormat="1" ht="23.1" customHeight="1" x14ac:dyDescent="0.25">
      <c r="B3" s="39" t="s">
        <v>80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8" s="33" customFormat="1" ht="8.2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18" s="8" customFormat="1" ht="12" thickBot="1" x14ac:dyDescent="0.3">
      <c r="I5" s="9"/>
      <c r="R5" s="9"/>
    </row>
    <row r="6" spans="2:18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32" t="s">
        <v>89</v>
      </c>
      <c r="J6" s="13" t="s">
        <v>1</v>
      </c>
      <c r="K6" s="11"/>
      <c r="L6" s="11"/>
      <c r="M6" s="11"/>
      <c r="N6" s="11"/>
      <c r="O6" s="11"/>
      <c r="P6" s="12"/>
      <c r="Q6" s="12"/>
      <c r="R6" s="34" t="s">
        <v>89</v>
      </c>
    </row>
    <row r="7" spans="2:18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</row>
    <row r="8" spans="2:18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5">
        <f>I9+I15</f>
        <v>240642.79359599997</v>
      </c>
      <c r="J8" s="15" t="s">
        <v>2</v>
      </c>
      <c r="K8" s="15"/>
      <c r="L8" s="15"/>
      <c r="M8" s="15"/>
      <c r="N8" s="15"/>
      <c r="O8" s="15"/>
      <c r="P8" s="16"/>
      <c r="Q8" s="15"/>
      <c r="R8" s="37">
        <f>R9+R68</f>
        <v>240642.793596</v>
      </c>
    </row>
    <row r="9" spans="2:18" s="8" customFormat="1" ht="15" customHeight="1" x14ac:dyDescent="0.25">
      <c r="B9" s="14"/>
      <c r="C9" s="16" t="s">
        <v>88</v>
      </c>
      <c r="D9" s="21"/>
      <c r="E9" s="21"/>
      <c r="F9" s="21"/>
      <c r="G9" s="21"/>
      <c r="H9" s="21"/>
      <c r="I9" s="35">
        <f>SUM(I10:I14)</f>
        <v>36935.845771</v>
      </c>
      <c r="J9" s="15"/>
      <c r="K9" s="15" t="s">
        <v>3</v>
      </c>
      <c r="L9" s="15"/>
      <c r="M9" s="15"/>
      <c r="N9" s="15"/>
      <c r="O9" s="15"/>
      <c r="P9" s="16"/>
      <c r="Q9" s="15"/>
      <c r="R9" s="37">
        <f>R10+R24+R15+R20+R21+R30+R50+R65</f>
        <v>199689.982992</v>
      </c>
    </row>
    <row r="10" spans="2:18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6">
        <v>24076.985553999999</v>
      </c>
      <c r="J10" s="15"/>
      <c r="K10" s="15"/>
      <c r="L10" s="15" t="s">
        <v>5</v>
      </c>
      <c r="M10" s="15"/>
      <c r="N10" s="15"/>
      <c r="O10" s="15"/>
      <c r="P10" s="16"/>
      <c r="Q10" s="15"/>
      <c r="R10" s="37">
        <f>SUM(R11:R14)</f>
        <v>1209.080665</v>
      </c>
    </row>
    <row r="11" spans="2:18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6">
        <v>9567.3566890000002</v>
      </c>
      <c r="J11" s="15"/>
      <c r="K11" s="15"/>
      <c r="L11" s="15"/>
      <c r="M11" s="21" t="s">
        <v>7</v>
      </c>
      <c r="N11" s="21"/>
      <c r="O11" s="21"/>
      <c r="P11" s="22"/>
      <c r="Q11" s="15"/>
      <c r="R11" s="38">
        <v>372.69947200000001</v>
      </c>
    </row>
    <row r="12" spans="2:18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6">
        <v>0</v>
      </c>
      <c r="J12" s="15"/>
      <c r="K12" s="15"/>
      <c r="L12" s="15"/>
      <c r="M12" s="21" t="s">
        <v>9</v>
      </c>
      <c r="N12" s="21"/>
      <c r="O12" s="21"/>
      <c r="P12" s="22"/>
      <c r="Q12" s="15"/>
      <c r="R12" s="38">
        <v>372.21360800000002</v>
      </c>
    </row>
    <row r="13" spans="2:18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6">
        <v>3291.5035280000002</v>
      </c>
      <c r="J13" s="15"/>
      <c r="K13" s="15"/>
      <c r="L13" s="15"/>
      <c r="M13" s="21" t="s">
        <v>12</v>
      </c>
      <c r="N13" s="21"/>
      <c r="O13" s="21"/>
      <c r="P13" s="22"/>
      <c r="Q13" s="15"/>
      <c r="R13" s="38">
        <v>0</v>
      </c>
    </row>
    <row r="14" spans="2:18" s="8" customFormat="1" ht="15" customHeight="1" x14ac:dyDescent="0.25">
      <c r="B14" s="14"/>
      <c r="C14" s="15"/>
      <c r="D14" s="22" t="s">
        <v>87</v>
      </c>
      <c r="E14" s="21"/>
      <c r="F14" s="21"/>
      <c r="G14" s="21"/>
      <c r="H14" s="21"/>
      <c r="I14" s="36"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8">
        <v>464.16758499999997</v>
      </c>
    </row>
    <row r="15" spans="2:18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5">
        <f>I16+I34+I49+I62+I67+I50</f>
        <v>203706.94782499998</v>
      </c>
      <c r="J15" s="15"/>
      <c r="K15" s="15"/>
      <c r="L15" s="15" t="s">
        <v>16</v>
      </c>
      <c r="M15" s="15"/>
      <c r="N15" s="15"/>
      <c r="O15" s="15"/>
      <c r="P15" s="16"/>
      <c r="Q15" s="15"/>
      <c r="R15" s="37">
        <f>SUM(R16:R19)</f>
        <v>1266.994015</v>
      </c>
    </row>
    <row r="16" spans="2:18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5">
        <f>I17+I26</f>
        <v>130789.84979599999</v>
      </c>
      <c r="J16" s="15"/>
      <c r="K16" s="15"/>
      <c r="L16" s="15"/>
      <c r="M16" s="21" t="s">
        <v>18</v>
      </c>
      <c r="N16" s="21"/>
      <c r="O16" s="21"/>
      <c r="P16" s="22"/>
      <c r="Q16" s="15"/>
      <c r="R16" s="38">
        <v>8.8068299999999997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5">
        <f>I18+I19+I21</f>
        <v>90816.845061</v>
      </c>
      <c r="J17" s="15"/>
      <c r="K17" s="15"/>
      <c r="L17" s="15"/>
      <c r="M17" s="21" t="s">
        <v>20</v>
      </c>
      <c r="N17" s="21"/>
      <c r="O17" s="21"/>
      <c r="P17" s="22"/>
      <c r="Q17" s="15"/>
      <c r="R17" s="38"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6">
        <v>2435.0421150000002</v>
      </c>
      <c r="J18" s="15"/>
      <c r="K18" s="15"/>
      <c r="L18" s="15"/>
      <c r="M18" s="21" t="s">
        <v>22</v>
      </c>
      <c r="N18" s="21"/>
      <c r="O18" s="21"/>
      <c r="P18" s="22"/>
      <c r="Q18" s="15"/>
      <c r="R18" s="38">
        <v>21.368891999999999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6">
        <v>8.7931860000000004</v>
      </c>
      <c r="J19" s="15"/>
      <c r="K19" s="15"/>
      <c r="L19" s="15"/>
      <c r="M19" s="21" t="s">
        <v>10</v>
      </c>
      <c r="O19" s="21"/>
      <c r="P19" s="22"/>
      <c r="Q19" s="15"/>
      <c r="R19" s="38">
        <v>1236.818293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5"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7">
        <v>4208.4625040000001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5">
        <f>SUM(I22:I25)</f>
        <v>88373.009760000001</v>
      </c>
      <c r="J21" s="15"/>
      <c r="K21" s="15"/>
      <c r="L21" s="15" t="s">
        <v>27</v>
      </c>
      <c r="M21" s="15"/>
      <c r="N21" s="15"/>
      <c r="O21" s="15"/>
      <c r="P21" s="16"/>
      <c r="Q21" s="15"/>
      <c r="R21" s="37">
        <f>SUM(R22:R23)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82</v>
      </c>
      <c r="H22" s="21"/>
      <c r="I22" s="36"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8"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6"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8"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6">
        <v>88373.009760000001</v>
      </c>
      <c r="J24" s="15"/>
      <c r="K24" s="15"/>
      <c r="L24" s="15" t="s">
        <v>33</v>
      </c>
      <c r="M24" s="15"/>
      <c r="N24" s="15"/>
      <c r="O24" s="15"/>
      <c r="P24" s="16"/>
      <c r="Q24" s="15"/>
      <c r="R24" s="37">
        <f>R25</f>
        <v>18300.177317999998</v>
      </c>
    </row>
    <row r="25" spans="2:18" s="8" customFormat="1" ht="15" customHeight="1" x14ac:dyDescent="0.25">
      <c r="B25" s="14"/>
      <c r="C25" s="15"/>
      <c r="D25" s="15"/>
      <c r="E25" s="21"/>
      <c r="F25" s="22" t="s">
        <v>83</v>
      </c>
      <c r="G25" s="21"/>
      <c r="H25" s="21"/>
      <c r="I25" s="35"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7">
        <f>R26+R27</f>
        <v>18300.177317999998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5">
        <f>I27+I30</f>
        <v>39973.004734999995</v>
      </c>
      <c r="J26" s="15"/>
      <c r="K26" s="15"/>
      <c r="L26" s="15"/>
      <c r="M26" s="15"/>
      <c r="N26" s="21" t="s">
        <v>37</v>
      </c>
      <c r="O26" s="15"/>
      <c r="P26" s="16"/>
      <c r="Q26" s="15"/>
      <c r="R26" s="38">
        <v>16009.876920999999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5">
        <f>SUM(I28:I29)</f>
        <v>39973.004734999995</v>
      </c>
      <c r="J27" s="15"/>
      <c r="K27" s="15"/>
      <c r="L27" s="15"/>
      <c r="M27" s="15"/>
      <c r="N27" s="15" t="s">
        <v>39</v>
      </c>
      <c r="O27" s="15"/>
      <c r="P27" s="16"/>
      <c r="Q27" s="15"/>
      <c r="R27" s="37">
        <f>R28+R29</f>
        <v>2290.300397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6">
        <v>8890.1443629999994</v>
      </c>
      <c r="J28" s="15"/>
      <c r="K28" s="15"/>
      <c r="L28" s="15"/>
      <c r="M28" s="15"/>
      <c r="N28" s="15"/>
      <c r="O28" s="21" t="s">
        <v>41</v>
      </c>
      <c r="P28" s="22"/>
      <c r="Q28" s="21"/>
      <c r="R28" s="38"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6">
        <v>31082.860371999999</v>
      </c>
      <c r="J29" s="15"/>
      <c r="K29" s="15"/>
      <c r="L29" s="15"/>
      <c r="M29" s="15"/>
      <c r="N29" s="15"/>
      <c r="O29" s="21" t="s">
        <v>10</v>
      </c>
      <c r="P29" s="22"/>
      <c r="Q29" s="21"/>
      <c r="R29" s="38">
        <v>2290.300397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5">
        <f>SUM(I31:I32)</f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7">
        <f>R31+R49</f>
        <v>129868.479836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5"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7">
        <f>R32+R41</f>
        <v>129867.097697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5"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7">
        <f>R33+R34+R35+R36+R40</f>
        <v>96308.606719000003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83</v>
      </c>
      <c r="H33" s="21"/>
      <c r="I33" s="35"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8">
        <v>1912.298053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5">
        <f>I35+I42</f>
        <v>33177.848564</v>
      </c>
      <c r="J34" s="15"/>
      <c r="K34" s="15"/>
      <c r="L34" s="15"/>
      <c r="M34" s="15"/>
      <c r="N34" s="15"/>
      <c r="O34" s="21" t="s">
        <v>23</v>
      </c>
      <c r="P34" s="22"/>
      <c r="Q34" s="21"/>
      <c r="R34" s="38"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5">
        <f>I36+I39</f>
        <v>25154.437922000001</v>
      </c>
      <c r="J35" s="15"/>
      <c r="K35" s="15"/>
      <c r="L35" s="15"/>
      <c r="M35" s="15"/>
      <c r="N35" s="15"/>
      <c r="O35" s="21" t="s">
        <v>24</v>
      </c>
      <c r="P35" s="22"/>
      <c r="Q35" s="21"/>
      <c r="R35" s="38"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5"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7">
        <f>+R37+R38+R39</f>
        <v>94396.308665999997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5"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8"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5"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8"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5">
        <f>SUM(I40:I41)</f>
        <v>25154.437922000001</v>
      </c>
      <c r="J39" s="15"/>
      <c r="K39" s="15"/>
      <c r="L39" s="15"/>
      <c r="M39" s="15"/>
      <c r="N39" s="15"/>
      <c r="O39" s="15"/>
      <c r="P39" s="22" t="s">
        <v>32</v>
      </c>
      <c r="Q39" s="21"/>
      <c r="R39" s="38">
        <v>94396.308665999997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84</v>
      </c>
      <c r="H40" s="21"/>
      <c r="I40" s="36">
        <v>25154.437922000001</v>
      </c>
      <c r="J40" s="15"/>
      <c r="K40" s="15"/>
      <c r="L40" s="15"/>
      <c r="M40" s="15"/>
      <c r="N40" s="15"/>
      <c r="O40" s="15" t="s">
        <v>34</v>
      </c>
      <c r="P40" s="16"/>
      <c r="Q40" s="15"/>
      <c r="R40" s="38"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5"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7">
        <f>R42+R45</f>
        <v>33558.490978000002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5">
        <f>I43+I44+I47+I48</f>
        <v>8023.4106419999998</v>
      </c>
      <c r="J42" s="15"/>
      <c r="K42" s="15"/>
      <c r="L42" s="15"/>
      <c r="M42" s="15"/>
      <c r="N42" s="15"/>
      <c r="O42" s="15" t="s">
        <v>38</v>
      </c>
      <c r="P42" s="16"/>
      <c r="Q42" s="15"/>
      <c r="R42" s="38">
        <f>+R43+R44</f>
        <v>33558.490978000002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6">
        <v>8023.4106419999998</v>
      </c>
      <c r="J43" s="15"/>
      <c r="K43" s="15"/>
      <c r="L43" s="15"/>
      <c r="M43" s="15"/>
      <c r="N43" s="15"/>
      <c r="O43" s="15"/>
      <c r="P43" s="22" t="s">
        <v>40</v>
      </c>
      <c r="Q43" s="21"/>
      <c r="R43" s="38">
        <v>3702.6749100000002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5">
        <v>0</v>
      </c>
      <c r="J44" s="15"/>
      <c r="K44" s="15"/>
      <c r="L44" s="15"/>
      <c r="M44" s="15"/>
      <c r="N44" s="15"/>
      <c r="O44" s="15"/>
      <c r="P44" s="22" t="s">
        <v>42</v>
      </c>
      <c r="Q44" s="21"/>
      <c r="R44" s="38">
        <v>29855.816068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5"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8">
        <f>SUM(R46:R48)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5">
        <v>0</v>
      </c>
      <c r="J46" s="15"/>
      <c r="K46" s="15"/>
      <c r="L46" s="15"/>
      <c r="M46" s="15"/>
      <c r="N46" s="15"/>
      <c r="O46" s="15"/>
      <c r="P46" s="22" t="s">
        <v>45</v>
      </c>
      <c r="Q46" s="21"/>
      <c r="R46" s="38"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5"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8"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5">
        <v>0</v>
      </c>
      <c r="J48" s="15"/>
      <c r="K48" s="15"/>
      <c r="L48" s="15"/>
      <c r="M48" s="15"/>
      <c r="N48" s="15"/>
      <c r="O48" s="15"/>
      <c r="P48" s="22" t="s">
        <v>34</v>
      </c>
      <c r="Q48" s="21"/>
      <c r="R48" s="38"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5">
        <v>7412.2404660000002</v>
      </c>
      <c r="J49" s="15"/>
      <c r="K49" s="15"/>
      <c r="L49" s="15"/>
      <c r="M49" s="15" t="s">
        <v>61</v>
      </c>
      <c r="N49" s="15"/>
      <c r="O49" s="15"/>
      <c r="P49" s="16"/>
      <c r="Q49" s="15"/>
      <c r="R49" s="37">
        <v>1.382139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5">
        <v>0</v>
      </c>
      <c r="J50" s="15"/>
      <c r="K50" s="15"/>
      <c r="L50" s="15" t="s">
        <v>63</v>
      </c>
      <c r="M50" s="15"/>
      <c r="N50" s="15"/>
      <c r="O50" s="15"/>
      <c r="P50" s="16"/>
      <c r="Q50" s="15"/>
      <c r="R50" s="37">
        <f>R51+R58</f>
        <v>44836.788654000004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5"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7">
        <f>R52+R55</f>
        <v>29379.843457999999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5"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8"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5"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8"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5">
        <v>0</v>
      </c>
      <c r="J54" s="15"/>
      <c r="K54" s="15"/>
      <c r="L54" s="15"/>
      <c r="M54" s="15"/>
      <c r="N54" s="15"/>
      <c r="O54" s="21" t="s">
        <v>51</v>
      </c>
      <c r="P54" s="22"/>
      <c r="Q54" s="21"/>
      <c r="R54" s="38"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5"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7">
        <f>+R56</f>
        <v>29379.843457999999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5"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8">
        <v>29379.843457999999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5"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8"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5"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7">
        <f>SUM(R59:R60)</f>
        <v>15456.945196000001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5"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8">
        <v>15456.945196000001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5">
        <v>0</v>
      </c>
      <c r="J60" s="15"/>
      <c r="K60" s="15"/>
      <c r="L60" s="15"/>
      <c r="M60" s="15"/>
      <c r="N60" s="15" t="s">
        <v>55</v>
      </c>
      <c r="O60" s="15"/>
      <c r="P60" s="16"/>
      <c r="Q60" s="15"/>
      <c r="R60" s="38">
        <v>0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5"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8"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5">
        <f>SUM(I63:I66)</f>
        <v>24070.354321999999</v>
      </c>
      <c r="J62" s="15"/>
      <c r="K62" s="15"/>
      <c r="L62" s="15"/>
      <c r="M62" s="15"/>
      <c r="N62" s="15"/>
      <c r="O62" s="21" t="s">
        <v>57</v>
      </c>
      <c r="P62" s="22"/>
      <c r="Q62" s="21"/>
      <c r="R62" s="38">
        <v>0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6">
        <v>33.798586999999998</v>
      </c>
      <c r="J63" s="15"/>
      <c r="K63" s="15"/>
      <c r="L63" s="15"/>
      <c r="M63" s="15"/>
      <c r="N63" s="15" t="s">
        <v>58</v>
      </c>
      <c r="O63" s="15"/>
      <c r="P63" s="16"/>
      <c r="Q63" s="15"/>
      <c r="R63" s="38"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85</v>
      </c>
      <c r="G64" s="21"/>
      <c r="H64" s="21"/>
      <c r="I64" s="36">
        <v>21886.216548</v>
      </c>
      <c r="J64" s="15"/>
      <c r="K64" s="15"/>
      <c r="L64" s="15"/>
      <c r="M64" s="15"/>
      <c r="N64" s="21" t="s">
        <v>59</v>
      </c>
      <c r="O64" s="21"/>
      <c r="P64" s="22"/>
      <c r="Q64" s="15"/>
      <c r="R64" s="38">
        <v>0</v>
      </c>
    </row>
    <row r="65" spans="2:18" s="8" customFormat="1" ht="15" customHeight="1" x14ac:dyDescent="0.25">
      <c r="B65" s="14"/>
      <c r="C65" s="21"/>
      <c r="D65" s="15"/>
      <c r="E65" s="21"/>
      <c r="F65" s="22" t="s">
        <v>86</v>
      </c>
      <c r="G65" s="21"/>
      <c r="H65" s="21"/>
      <c r="I65" s="36">
        <v>1130.5944360000001</v>
      </c>
      <c r="J65" s="15"/>
      <c r="K65" s="15"/>
      <c r="L65" s="15" t="s">
        <v>70</v>
      </c>
      <c r="M65" s="15"/>
      <c r="N65" s="15"/>
      <c r="O65" s="15"/>
      <c r="P65" s="16"/>
      <c r="Q65" s="15"/>
      <c r="R65" s="38"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6">
        <v>1019.744751</v>
      </c>
      <c r="J66" s="15"/>
      <c r="K66" s="15"/>
      <c r="L66" s="15"/>
      <c r="M66" s="21" t="s">
        <v>71</v>
      </c>
      <c r="N66" s="21"/>
      <c r="O66" s="21"/>
      <c r="P66" s="22"/>
      <c r="Q66" s="15"/>
      <c r="R66" s="38"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5">
        <f>SUM(I68+I71+I72)</f>
        <v>8256.6546770000004</v>
      </c>
      <c r="J67" s="15"/>
      <c r="K67" s="15"/>
      <c r="L67" s="15"/>
      <c r="M67" s="21" t="s">
        <v>73</v>
      </c>
      <c r="N67" s="21"/>
      <c r="O67" s="21"/>
      <c r="P67" s="22"/>
      <c r="Q67" s="15"/>
      <c r="R67" s="38"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5"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7">
        <f>SUM(R69:R73)</f>
        <v>40952.810603999998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5"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8">
        <v>25029.334748000001</v>
      </c>
    </row>
    <row r="70" spans="2:18" s="8" customFormat="1" ht="15" customHeight="1" x14ac:dyDescent="0.25">
      <c r="B70" s="14"/>
      <c r="C70" s="21"/>
      <c r="F70" s="21" t="s">
        <v>77</v>
      </c>
      <c r="I70" s="35"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8">
        <v>12624.715625999999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5"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8">
        <v>0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6">
        <v>8256.6546770000004</v>
      </c>
      <c r="J72" s="15"/>
      <c r="K72" s="15"/>
      <c r="L72" s="21" t="s">
        <v>11</v>
      </c>
      <c r="M72" s="21"/>
      <c r="N72" s="21"/>
      <c r="O72" s="21"/>
      <c r="P72" s="22"/>
      <c r="Q72" s="21"/>
      <c r="R72" s="38">
        <v>3298.7602299999999</v>
      </c>
    </row>
    <row r="73" spans="2:18" s="8" customFormat="1" ht="15" customHeight="1" x14ac:dyDescent="0.25">
      <c r="B73" s="14"/>
      <c r="C73" s="21"/>
      <c r="I73" s="35">
        <v>0</v>
      </c>
      <c r="J73" s="15"/>
      <c r="K73" s="15"/>
      <c r="L73" s="21" t="s">
        <v>13</v>
      </c>
      <c r="M73" s="21"/>
      <c r="N73" s="21"/>
      <c r="O73" s="21"/>
      <c r="P73" s="22"/>
      <c r="Q73" s="21"/>
      <c r="R73" s="38"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27"/>
      <c r="J74" s="28"/>
      <c r="K74" s="28"/>
      <c r="L74" s="29"/>
      <c r="M74" s="28"/>
      <c r="N74" s="28"/>
      <c r="O74" s="28"/>
      <c r="P74" s="28"/>
      <c r="Q74" s="28"/>
      <c r="R74" s="30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portrait" verticalDpi="0" r:id="rId1"/>
  <ignoredErrors>
    <ignoredError sqref="R15 I30 R58 R4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2019-10-17T20:14:04Z</dcterms:modified>
</cp:coreProperties>
</file>