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040" windowWidth="24030" windowHeight="5100"/>
  </bookViews>
  <sheets>
    <sheet name="Hoja1" sheetId="1" r:id="rId1"/>
    <sheet name="Hoja2" sheetId="2" r:id="rId2"/>
    <sheet name="Hoja3" sheetId="3" r:id="rId3"/>
  </sheets>
  <definedNames>
    <definedName name="_xlnm.Print_Area" localSheetId="0">Hoja1!$A$2:$K$28</definedName>
  </definedNames>
  <calcPr calcId="145621"/>
</workbook>
</file>

<file path=xl/calcChain.xml><?xml version="1.0" encoding="utf-8"?>
<calcChain xmlns="http://schemas.openxmlformats.org/spreadsheetml/2006/main">
  <c r="K17" i="1" l="1"/>
  <c r="K16" i="1"/>
  <c r="J17" i="1"/>
  <c r="J16" i="1"/>
  <c r="I16" i="1"/>
  <c r="H16" i="1"/>
  <c r="G16" i="1"/>
  <c r="F16" i="1"/>
  <c r="E16" i="1"/>
  <c r="D16" i="1"/>
  <c r="J24" i="1"/>
  <c r="J11" i="1"/>
  <c r="G12" i="1" l="1"/>
  <c r="G10" i="1" s="1"/>
  <c r="H12" i="1"/>
  <c r="H10" i="1" s="1"/>
  <c r="I12" i="1"/>
  <c r="I10" i="1" s="1"/>
  <c r="G20" i="1"/>
  <c r="H20" i="1"/>
  <c r="I20" i="1"/>
  <c r="F20" i="1"/>
  <c r="F12" i="1"/>
  <c r="F10" i="1" s="1"/>
  <c r="F26" i="1" s="1"/>
  <c r="I26" i="1" l="1"/>
  <c r="H26" i="1"/>
  <c r="G26" i="1"/>
  <c r="J14" i="1"/>
  <c r="J13" i="1"/>
  <c r="J12" i="1" l="1"/>
  <c r="E20" i="1" l="1"/>
  <c r="E12" i="1"/>
  <c r="E10" i="1"/>
  <c r="E11" i="1"/>
  <c r="E26" i="1" l="1"/>
  <c r="B20" i="1" l="1"/>
  <c r="B16" i="1"/>
  <c r="C20" i="1" l="1"/>
  <c r="C16" i="1"/>
  <c r="C12" i="1"/>
  <c r="C10" i="1" s="1"/>
  <c r="C26" i="1" l="1"/>
  <c r="B12" i="1"/>
  <c r="B10" i="1" s="1"/>
  <c r="B26" i="1" s="1"/>
  <c r="K24" i="1"/>
  <c r="J23" i="1"/>
  <c r="K23" i="1" s="1"/>
  <c r="D20" i="1"/>
  <c r="J20" i="1" s="1"/>
  <c r="K20" i="1" s="1"/>
  <c r="K14" i="1" l="1"/>
  <c r="K13" i="1"/>
  <c r="K11" i="1"/>
  <c r="D12" i="1"/>
  <c r="D10" i="1"/>
  <c r="D26" i="1" s="1"/>
  <c r="J10" i="1" l="1"/>
  <c r="K12" i="1"/>
  <c r="K10" i="1" l="1"/>
  <c r="J26" i="1"/>
  <c r="K26" i="1" s="1"/>
</calcChain>
</file>

<file path=xl/sharedStrings.xml><?xml version="1.0" encoding="utf-8"?>
<sst xmlns="http://schemas.openxmlformats.org/spreadsheetml/2006/main" count="34" uniqueCount="32">
  <si>
    <t>BANCO NACIONAL DE COMERCIO EXTERIOR, S.N.C.</t>
  </si>
  <si>
    <t xml:space="preserve"> -CIFRAS EN PESOS-</t>
  </si>
  <si>
    <t>EJERCIDO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</si>
  <si>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</si>
  <si>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</si>
  <si>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</si>
  <si>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</si>
  <si>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</si>
  <si>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</si>
  <si>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</si>
  <si>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</si>
  <si>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</si>
  <si>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</si>
  <si>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</si>
  <si>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</si>
  <si>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</si>
  <si>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</si>
  <si>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PRESUPUESTO DE GASTO PROGRAMABLE 2014</t>
  </si>
  <si>
    <t>_1/ Presupuesto autorizado por la SHCP mediante Oficio Circular Ref.: 307-A.-4715 del 17 de diciembre del 2013.</t>
  </si>
  <si>
    <t>1° TRIMESTRE</t>
  </si>
  <si>
    <t xml:space="preserve"> AUTORIZADO_1/</t>
  </si>
  <si>
    <t>MODIFICADO_2/</t>
  </si>
  <si>
    <t>PRESUPUESTO</t>
  </si>
  <si>
    <t>2° TRIMESTRE</t>
  </si>
  <si>
    <t>Fuente: Dirección de Finanzas.</t>
  </si>
  <si>
    <t>3°TRIMESTRE</t>
  </si>
  <si>
    <t>OCTUBRE</t>
  </si>
  <si>
    <t>NOVIEMBRE</t>
  </si>
  <si>
    <t>DICIEMBRE</t>
  </si>
  <si>
    <t>ENE-DICIEMBRE</t>
  </si>
  <si>
    <t>AVANCE ENERO-DICIEMBRE</t>
  </si>
  <si>
    <t>_2/ Modificación autorizada por la SHCP mediante Folio de Adecuación Interna 2014-6-GON-12 de fecha 22 diciembre del 2014, en cumplimiento disposiciones especificas del cierre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</si>
</sst>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);\(#,##0.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4" fontId="9" fillId="3" borderId="6" xfId="0" applyNumberFormat="1" applyFont="1" applyFill="1" applyBorder="1"/>
    <xf numFmtId="4" fontId="8" fillId="2" borderId="6" xfId="0" applyNumberFormat="1" applyFont="1" applyFill="1" applyBorder="1" applyAlignment="1" applyProtection="1">
      <alignment horizontal="center"/>
    </xf>
    <xf numFmtId="4" fontId="10" fillId="2" borderId="4" xfId="0" applyNumberFormat="1" applyFont="1" applyFill="1" applyBorder="1" applyAlignment="1" applyProtection="1">
      <alignment horizontal="center"/>
    </xf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3" fontId="16" fillId="4" borderId="2" xfId="0" applyNumberFormat="1" applyFont="1" applyFill="1" applyBorder="1" applyAlignment="1" applyProtection="1"/>
    <xf numFmtId="4" fontId="16" fillId="4" borderId="2" xfId="0" applyNumberFormat="1" applyFont="1" applyFill="1" applyBorder="1" applyAlignment="1" applyProtection="1"/>
    <xf numFmtId="164" fontId="14" fillId="5" borderId="3" xfId="0" applyNumberFormat="1" applyFont="1" applyFill="1" applyBorder="1" applyAlignment="1" applyProtection="1"/>
    <xf numFmtId="164" fontId="16" fillId="4" borderId="2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7" fontId="15" fillId="4" borderId="2" xfId="0" applyNumberFormat="1" applyFont="1" applyFill="1" applyBorder="1" applyAlignment="1" applyProtection="1">
      <alignment horizontal="left"/>
    </xf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4" fontId="12" fillId="6" borderId="10" xfId="0" applyNumberFormat="1" applyFont="1" applyFill="1" applyBorder="1" applyAlignment="1" applyProtection="1"/>
    <xf numFmtId="37" fontId="12" fillId="5" borderId="11" xfId="0" applyNumberFormat="1" applyFont="1" applyFill="1" applyBorder="1" applyAlignment="1" applyProtection="1">
      <alignment horizontal="left"/>
    </xf>
    <xf numFmtId="4" fontId="12" fillId="5" borderId="12" xfId="0" applyNumberFormat="1" applyFont="1" applyFill="1" applyBorder="1" applyAlignment="1" applyProtection="1"/>
    <xf numFmtId="37" fontId="13" fillId="5" borderId="13" xfId="0" applyNumberFormat="1" applyFont="1" applyFill="1" applyBorder="1" applyAlignment="1" applyProtection="1">
      <alignment horizontal="left"/>
    </xf>
    <xf numFmtId="4" fontId="13" fillId="5" borderId="14" xfId="0" applyNumberFormat="1" applyFont="1" applyFill="1" applyBorder="1" applyAlignment="1" applyProtection="1"/>
    <xf numFmtId="37" fontId="14" fillId="5" borderId="13" xfId="0" applyNumberFormat="1" applyFont="1" applyFill="1" applyBorder="1" applyAlignment="1" applyProtection="1">
      <alignment horizontal="left"/>
    </xf>
    <xf numFmtId="4" fontId="14" fillId="5" borderId="14" xfId="0" applyNumberFormat="1" applyFont="1" applyFill="1" applyBorder="1" applyAlignment="1" applyProtection="1"/>
    <xf numFmtId="37" fontId="14" fillId="5" borderId="15" xfId="0" applyNumberFormat="1" applyFont="1" applyFill="1" applyBorder="1" applyAlignment="1" applyProtection="1">
      <alignment horizontal="left"/>
    </xf>
    <xf numFmtId="4" fontId="14" fillId="5" borderId="16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37" fontId="14" fillId="5" borderId="9" xfId="0" applyNumberFormat="1" applyFont="1" applyFill="1" applyBorder="1" applyAlignment="1" applyProtection="1">
      <alignment horizontal="left"/>
    </xf>
    <xf numFmtId="3" fontId="14" fillId="5" borderId="2" xfId="0" applyNumberFormat="1" applyFont="1" applyFill="1" applyBorder="1" applyAlignment="1" applyProtection="1"/>
    <xf numFmtId="164" fontId="14" fillId="5" borderId="10" xfId="0" applyNumberFormat="1" applyFont="1" applyFill="1" applyBorder="1" applyAlignment="1" applyProtection="1"/>
    <xf numFmtId="37" fontId="13" fillId="4" borderId="9" xfId="0" applyNumberFormat="1" applyFont="1" applyFill="1" applyBorder="1" applyAlignment="1" applyProtection="1">
      <alignment horizontal="center"/>
    </xf>
    <xf numFmtId="164" fontId="12" fillId="4" borderId="10" xfId="0" applyNumberFormat="1" applyFont="1" applyFill="1" applyBorder="1" applyAlignment="1" applyProtection="1"/>
    <xf numFmtId="4" fontId="9" fillId="3" borderId="7" xfId="0" applyNumberFormat="1" applyFont="1" applyFill="1" applyBorder="1"/>
    <xf numFmtId="4" fontId="8" fillId="2" borderId="7" xfId="0" applyNumberFormat="1" applyFont="1" applyFill="1" applyBorder="1" applyAlignment="1" applyProtection="1">
      <alignment horizontal="center"/>
    </xf>
    <xf numFmtId="4" fontId="10" fillId="2" borderId="5" xfId="0" applyNumberFormat="1" applyFont="1" applyFill="1" applyBorder="1" applyAlignment="1" applyProtection="1">
      <alignment horizontal="center"/>
    </xf>
    <xf numFmtId="37" fontId="18" fillId="5" borderId="0" xfId="0" applyNumberFormat="1" applyFont="1" applyFill="1" applyBorder="1" applyAlignment="1" applyProtection="1">
      <alignment horizontal="left" wrapText="1"/>
    </xf>
    <xf numFmtId="4" fontId="20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21" xfId="0" applyNumberFormat="1" applyFont="1" applyFill="1" applyBorder="1" applyAlignment="1" applyProtection="1">
      <alignment horizontal="center" vertical="center" wrapText="1"/>
    </xf>
    <xf numFmtId="37" fontId="8" fillId="2" borderId="22" xfId="0" applyNumberFormat="1" applyFont="1" applyFill="1" applyBorder="1" applyAlignment="1" applyProtection="1">
      <alignment horizontal="center" vertical="center" wrapText="1"/>
    </xf>
    <xf numFmtId="37" fontId="8" fillId="2" borderId="23" xfId="0" applyNumberFormat="1" applyFont="1" applyFill="1" applyBorder="1" applyAlignment="1" applyProtection="1">
      <alignment horizontal="center" vertical="center" wrapText="1"/>
    </xf>
    <xf numFmtId="37" fontId="8" fillId="2" borderId="24" xfId="0" applyNumberFormat="1" applyFont="1" applyFill="1" applyBorder="1" applyAlignment="1" applyProtection="1">
      <alignment horizontal="center" vertical="center" wrapText="1"/>
    </xf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  <xf numFmtId="37" fontId="8" fillId="2" borderId="19" xfId="0" applyNumberFormat="1" applyFont="1" applyFill="1" applyBorder="1" applyAlignment="1" applyProtection="1">
      <alignment horizontal="center"/>
    </xf>
    <xf numFmtId="37" fontId="8" fillId="2" borderId="20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showGridLines="0" showRowColHeaders="0" showZeros="0" tabSelected="1" workbookViewId="0">
      <selection activeCell="A4" sqref="A4:K4"/>
    </sheetView>
  </sheetViews>
  <sheetFormatPr baseColWidth="10" defaultRowHeight="15" x14ac:dyDescent="0.25"/>
  <cols>
    <col min="1" max="1" width="52.5703125" customWidth="1"/>
    <col min="2" max="3" width="25.140625" customWidth="1"/>
    <col min="4" max="4" width="16.5703125" bestFit="1" customWidth="1"/>
    <col min="5" max="10" width="16.5703125" customWidth="1"/>
    <col min="11" max="11" width="13.28515625" customWidth="1"/>
    <col min="12" max="12" width="13.42578125" customWidth="1"/>
    <col min="13" max="29" width="11.42578125" customWidth="1"/>
  </cols>
  <sheetData>
    <row r="1" spans="1:13" ht="18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3" ht="18" x14ac:dyDescent="0.25">
      <c r="A2" s="71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3" ht="18" x14ac:dyDescent="0.25">
      <c r="A3" s="72" t="s">
        <v>30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3" ht="15.75" x14ac:dyDescent="0.25">
      <c r="A4" s="73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3" ht="15.75" customHeight="1" x14ac:dyDescent="0.25">
      <c r="A5" s="62" t="s">
        <v>4</v>
      </c>
      <c r="B5" s="65" t="s">
        <v>22</v>
      </c>
      <c r="C5" s="77"/>
      <c r="D5" s="74" t="s">
        <v>2</v>
      </c>
      <c r="E5" s="75"/>
      <c r="F5" s="75"/>
      <c r="G5" s="75"/>
      <c r="H5" s="75"/>
      <c r="I5" s="75"/>
      <c r="J5" s="76"/>
      <c r="K5" s="64" t="s">
        <v>3</v>
      </c>
    </row>
    <row r="6" spans="1:13" ht="15.75" x14ac:dyDescent="0.25">
      <c r="A6" s="62"/>
      <c r="B6" s="67" t="s">
        <v>20</v>
      </c>
      <c r="C6" s="68" t="s">
        <v>21</v>
      </c>
      <c r="D6" s="15"/>
      <c r="E6" s="52"/>
      <c r="F6" s="52"/>
      <c r="G6" s="52"/>
      <c r="H6" s="52"/>
      <c r="I6" s="52"/>
      <c r="J6" s="52"/>
      <c r="K6" s="65"/>
    </row>
    <row r="7" spans="1:13" ht="15.75" x14ac:dyDescent="0.25">
      <c r="A7" s="62"/>
      <c r="B7" s="65"/>
      <c r="C7" s="69"/>
      <c r="D7" s="16" t="s">
        <v>19</v>
      </c>
      <c r="E7" s="16" t="s">
        <v>23</v>
      </c>
      <c r="F7" s="53" t="s">
        <v>25</v>
      </c>
      <c r="G7" s="53" t="s">
        <v>26</v>
      </c>
      <c r="H7" s="53" t="s">
        <v>27</v>
      </c>
      <c r="I7" s="53" t="s">
        <v>28</v>
      </c>
      <c r="J7" s="53" t="s">
        <v>29</v>
      </c>
      <c r="K7" s="65"/>
    </row>
    <row r="8" spans="1:13" ht="15" customHeight="1" x14ac:dyDescent="0.25">
      <c r="A8" s="63"/>
      <c r="B8" s="66"/>
      <c r="C8" s="70"/>
      <c r="D8" s="17"/>
      <c r="E8" s="54"/>
      <c r="F8" s="54"/>
      <c r="G8" s="54"/>
      <c r="H8" s="54"/>
      <c r="I8" s="54"/>
      <c r="J8" s="54"/>
      <c r="K8" s="66"/>
      <c r="L8" s="2"/>
      <c r="M8" s="2"/>
    </row>
    <row r="9" spans="1:13" s="6" customFormat="1" ht="15.75" thickBot="1" x14ac:dyDescent="0.3">
      <c r="A9" s="3"/>
      <c r="B9" s="3"/>
      <c r="C9" s="3"/>
      <c r="D9" s="4"/>
      <c r="E9" s="4"/>
      <c r="F9" s="4"/>
      <c r="G9" s="4"/>
      <c r="H9" s="4"/>
      <c r="I9" s="4"/>
      <c r="J9" s="4"/>
      <c r="K9" s="14"/>
      <c r="L9" s="5"/>
      <c r="M9" s="5"/>
    </row>
    <row r="10" spans="1:13" ht="24.95" customHeight="1" thickBot="1" x14ac:dyDescent="0.3">
      <c r="A10" s="36" t="s">
        <v>5</v>
      </c>
      <c r="B10" s="18">
        <f>+B11+B12</f>
        <v>1064699380</v>
      </c>
      <c r="C10" s="18">
        <f>+C11+C12</f>
        <v>971483845</v>
      </c>
      <c r="D10" s="18">
        <f>+D11+D12</f>
        <v>210130514.99000001</v>
      </c>
      <c r="E10" s="18">
        <f>+E11+E12</f>
        <v>217497586.62</v>
      </c>
      <c r="F10" s="18">
        <f>+F11+F12</f>
        <v>238516602.31999999</v>
      </c>
      <c r="G10" s="18">
        <f t="shared" ref="G10:I10" si="0">+G11+G12</f>
        <v>79085978.00999999</v>
      </c>
      <c r="H10" s="18">
        <f t="shared" si="0"/>
        <v>81378523.469999999</v>
      </c>
      <c r="I10" s="18">
        <f t="shared" si="0"/>
        <v>96787119.579999983</v>
      </c>
      <c r="J10" s="18">
        <f>SUM(D10:I10)</f>
        <v>923396324.99000001</v>
      </c>
      <c r="K10" s="37">
        <f>+J10/C10*100</f>
        <v>95.050095762529125</v>
      </c>
      <c r="L10" s="12"/>
      <c r="M10" s="2"/>
    </row>
    <row r="11" spans="1:13" ht="24.95" customHeight="1" x14ac:dyDescent="0.25">
      <c r="A11" s="38" t="s">
        <v>6</v>
      </c>
      <c r="B11" s="34">
        <v>600058589</v>
      </c>
      <c r="C11" s="34">
        <v>538482985</v>
      </c>
      <c r="D11" s="34">
        <v>128834051.88</v>
      </c>
      <c r="E11" s="34">
        <f>259634650.78-D11</f>
        <v>130800598.90000001</v>
      </c>
      <c r="F11" s="34">
        <v>129476713.77000001</v>
      </c>
      <c r="G11" s="34">
        <v>42357883.75</v>
      </c>
      <c r="H11" s="34">
        <v>46261390.810000002</v>
      </c>
      <c r="I11" s="34">
        <v>38669392.159999996</v>
      </c>
      <c r="J11" s="34">
        <f>SUM(D11:I11)</f>
        <v>516400031.26999998</v>
      </c>
      <c r="K11" s="39">
        <f>+J11/C11*100</f>
        <v>95.89904335974515</v>
      </c>
      <c r="L11" s="12"/>
      <c r="M11" s="2"/>
    </row>
    <row r="12" spans="1:13" ht="24.95" customHeight="1" x14ac:dyDescent="0.25">
      <c r="A12" s="40" t="s">
        <v>7</v>
      </c>
      <c r="B12" s="19">
        <f>+B13+B14</f>
        <v>464640791</v>
      </c>
      <c r="C12" s="19">
        <f>+C13+C14</f>
        <v>433000860</v>
      </c>
      <c r="D12" s="19">
        <f>+D13+D14</f>
        <v>81296463.110000014</v>
      </c>
      <c r="E12" s="19">
        <f>+E13+E14</f>
        <v>86696987.719999984</v>
      </c>
      <c r="F12" s="19">
        <f>+F13+F14</f>
        <v>109039888.55</v>
      </c>
      <c r="G12" s="19">
        <f t="shared" ref="G12:I12" si="1">+G13+G14</f>
        <v>36728094.259999998</v>
      </c>
      <c r="H12" s="19">
        <f t="shared" si="1"/>
        <v>35117132.659999996</v>
      </c>
      <c r="I12" s="19">
        <f t="shared" si="1"/>
        <v>58117727.419999994</v>
      </c>
      <c r="J12" s="19">
        <f>+J13+J14</f>
        <v>406996293.71999997</v>
      </c>
      <c r="K12" s="41">
        <f>+J12/C12*100</f>
        <v>93.994338422330145</v>
      </c>
      <c r="L12" s="12"/>
      <c r="M12" s="2"/>
    </row>
    <row r="13" spans="1:13" ht="24.95" customHeight="1" x14ac:dyDescent="0.25">
      <c r="A13" s="42" t="s">
        <v>15</v>
      </c>
      <c r="B13" s="21">
        <v>3761056</v>
      </c>
      <c r="C13" s="21">
        <v>3363369</v>
      </c>
      <c r="D13" s="21">
        <v>465183.28</v>
      </c>
      <c r="E13" s="21">
        <v>743006.71</v>
      </c>
      <c r="F13" s="21">
        <v>683432.7</v>
      </c>
      <c r="G13" s="21">
        <v>170253.87</v>
      </c>
      <c r="H13" s="21">
        <v>105791.12000000001</v>
      </c>
      <c r="I13" s="21">
        <v>861507.85</v>
      </c>
      <c r="J13" s="21">
        <f>SUM(D13:I13)</f>
        <v>3029175.5300000003</v>
      </c>
      <c r="K13" s="43">
        <f>+J13/C13*100</f>
        <v>90.063728660161885</v>
      </c>
      <c r="L13" s="12"/>
      <c r="M13" s="2"/>
    </row>
    <row r="14" spans="1:13" ht="24.95" customHeight="1" thickBot="1" x14ac:dyDescent="0.3">
      <c r="A14" s="44" t="s">
        <v>16</v>
      </c>
      <c r="B14" s="35">
        <v>460879735</v>
      </c>
      <c r="C14" s="35">
        <v>429637491</v>
      </c>
      <c r="D14" s="35">
        <v>80831279.830000013</v>
      </c>
      <c r="E14" s="35">
        <v>85953981.00999999</v>
      </c>
      <c r="F14" s="21">
        <v>108356455.84999999</v>
      </c>
      <c r="G14" s="35">
        <v>36557840.390000001</v>
      </c>
      <c r="H14" s="35">
        <v>35011341.539999999</v>
      </c>
      <c r="I14" s="35">
        <v>57256219.569999993</v>
      </c>
      <c r="J14" s="35">
        <f>SUM(D14:I14)</f>
        <v>403967118.19</v>
      </c>
      <c r="K14" s="56">
        <f>+J14/C14*100</f>
        <v>94.025108760818071</v>
      </c>
      <c r="L14" s="12"/>
      <c r="M14" s="2"/>
    </row>
    <row r="15" spans="1:13" s="6" customFormat="1" ht="15.75" thickBot="1" x14ac:dyDescent="0.3">
      <c r="A15" s="33"/>
      <c r="B15" s="22"/>
      <c r="C15" s="22"/>
      <c r="D15" s="22"/>
      <c r="E15" s="22"/>
      <c r="F15" s="22"/>
      <c r="G15" s="22"/>
      <c r="H15" s="22"/>
      <c r="I15" s="22"/>
      <c r="J15" s="22"/>
      <c r="K15" s="23"/>
      <c r="L15" s="13"/>
      <c r="M15" s="5"/>
    </row>
    <row r="16" spans="1:13" ht="24.95" customHeight="1" thickBot="1" x14ac:dyDescent="0.3">
      <c r="A16" s="36" t="s">
        <v>8</v>
      </c>
      <c r="B16" s="18">
        <f>+B17</f>
        <v>3000000</v>
      </c>
      <c r="C16" s="18">
        <f>+C17</f>
        <v>3000000</v>
      </c>
      <c r="D16" s="18">
        <f t="shared" ref="D16:J16" si="2">+D17</f>
        <v>0</v>
      </c>
      <c r="E16" s="18">
        <f t="shared" si="2"/>
        <v>0</v>
      </c>
      <c r="F16" s="18">
        <f t="shared" si="2"/>
        <v>0</v>
      </c>
      <c r="G16" s="18">
        <f t="shared" si="2"/>
        <v>0</v>
      </c>
      <c r="H16" s="18">
        <f t="shared" si="2"/>
        <v>0</v>
      </c>
      <c r="I16" s="18">
        <f t="shared" si="2"/>
        <v>779605.44</v>
      </c>
      <c r="J16" s="18">
        <f t="shared" si="2"/>
        <v>779605.44</v>
      </c>
      <c r="K16" s="46">
        <f t="shared" ref="K16:K17" si="3">+J16/C16*100</f>
        <v>25.986847999999995</v>
      </c>
      <c r="L16" s="12"/>
      <c r="M16" s="2"/>
    </row>
    <row r="17" spans="1:13" ht="24.95" customHeight="1" thickBot="1" x14ac:dyDescent="0.3">
      <c r="A17" s="47" t="s">
        <v>9</v>
      </c>
      <c r="B17" s="48">
        <v>3000000</v>
      </c>
      <c r="C17" s="48">
        <v>3000000</v>
      </c>
      <c r="D17" s="48">
        <v>0</v>
      </c>
      <c r="E17" s="48"/>
      <c r="F17" s="48"/>
      <c r="G17" s="48"/>
      <c r="H17" s="48"/>
      <c r="I17" s="48">
        <v>779605.44</v>
      </c>
      <c r="J17" s="48">
        <f>SUM(D17:I17)</f>
        <v>779605.44</v>
      </c>
      <c r="K17" s="49">
        <f t="shared" si="3"/>
        <v>25.986847999999995</v>
      </c>
      <c r="L17" s="12"/>
      <c r="M17" s="2"/>
    </row>
    <row r="18" spans="1:13" ht="24.95" hidden="1" customHeight="1" thickBot="1" x14ac:dyDescent="0.3">
      <c r="A18" s="20" t="s">
        <v>10</v>
      </c>
      <c r="B18" s="21">
        <v>0</v>
      </c>
      <c r="C18" s="21">
        <v>0</v>
      </c>
      <c r="D18" s="21">
        <v>0</v>
      </c>
      <c r="E18" s="21"/>
      <c r="F18" s="21"/>
      <c r="G18" s="21"/>
      <c r="H18" s="21"/>
      <c r="I18" s="21"/>
      <c r="J18" s="21"/>
      <c r="K18" s="24"/>
      <c r="L18" s="12"/>
      <c r="M18" s="2"/>
    </row>
    <row r="19" spans="1:13" s="6" customFormat="1" ht="15.75" thickBot="1" x14ac:dyDescent="0.3">
      <c r="A19" s="33"/>
      <c r="B19" s="22"/>
      <c r="C19" s="22"/>
      <c r="D19" s="22"/>
      <c r="E19" s="22"/>
      <c r="F19" s="22"/>
      <c r="G19" s="22"/>
      <c r="H19" s="22"/>
      <c r="I19" s="22"/>
      <c r="J19" s="22"/>
      <c r="K19" s="25"/>
      <c r="L19" s="13"/>
      <c r="M19" s="5"/>
    </row>
    <row r="20" spans="1:13" ht="24.95" customHeight="1" thickBot="1" x14ac:dyDescent="0.3">
      <c r="A20" s="36" t="s">
        <v>11</v>
      </c>
      <c r="B20" s="18">
        <f>+B23+B24</f>
        <v>432410650</v>
      </c>
      <c r="C20" s="18">
        <f>+C23+C24</f>
        <v>420407624</v>
      </c>
      <c r="D20" s="18">
        <f>+D23+D24</f>
        <v>70800398.469999999</v>
      </c>
      <c r="E20" s="18">
        <f>+E23+E24</f>
        <v>74576622.260000005</v>
      </c>
      <c r="F20" s="18">
        <f>+F23+F24</f>
        <v>114746662.28999999</v>
      </c>
      <c r="G20" s="18">
        <f t="shared" ref="G20:I20" si="4">+G23+G24</f>
        <v>37806388.439999998</v>
      </c>
      <c r="H20" s="18">
        <f t="shared" si="4"/>
        <v>39914055.670000009</v>
      </c>
      <c r="I20" s="18">
        <f t="shared" si="4"/>
        <v>73295722.519999996</v>
      </c>
      <c r="J20" s="18">
        <f>SUM(D20:I20)</f>
        <v>411139849.65000004</v>
      </c>
      <c r="K20" s="46">
        <f>+J20/C20*100</f>
        <v>97.795526574465754</v>
      </c>
      <c r="L20" s="12"/>
      <c r="M20" s="2"/>
    </row>
    <row r="21" spans="1:13" ht="24.95" hidden="1" customHeight="1" x14ac:dyDescent="0.25">
      <c r="A21" s="42" t="s">
        <v>12</v>
      </c>
      <c r="B21" s="21">
        <v>421560650</v>
      </c>
      <c r="C21" s="21">
        <v>421560650</v>
      </c>
      <c r="D21" s="21">
        <v>70642498.969999999</v>
      </c>
      <c r="E21" s="21"/>
      <c r="F21" s="21"/>
      <c r="G21" s="21"/>
      <c r="H21" s="21"/>
      <c r="I21" s="21"/>
      <c r="J21" s="21"/>
      <c r="K21" s="43">
        <v>16.757374999303185</v>
      </c>
      <c r="L21" s="12"/>
      <c r="M21" s="2"/>
    </row>
    <row r="22" spans="1:13" ht="24.95" hidden="1" customHeight="1" x14ac:dyDescent="0.25">
      <c r="A22" s="42" t="s">
        <v>13</v>
      </c>
      <c r="B22" s="21">
        <v>10850000</v>
      </c>
      <c r="C22" s="21">
        <v>10850000</v>
      </c>
      <c r="D22" s="21">
        <v>157899.5</v>
      </c>
      <c r="E22" s="21"/>
      <c r="F22" s="21"/>
      <c r="G22" s="21"/>
      <c r="H22" s="21"/>
      <c r="I22" s="21"/>
      <c r="J22" s="21"/>
      <c r="K22" s="43">
        <v>1.455294930875576</v>
      </c>
      <c r="L22" s="12"/>
      <c r="M22" s="2"/>
    </row>
    <row r="23" spans="1:13" ht="24.95" customHeight="1" x14ac:dyDescent="0.25">
      <c r="A23" s="42" t="s">
        <v>12</v>
      </c>
      <c r="B23" s="21">
        <v>421560650</v>
      </c>
      <c r="C23" s="21">
        <v>411145057</v>
      </c>
      <c r="D23" s="21">
        <v>70642498.969999999</v>
      </c>
      <c r="E23" s="21">
        <v>70642499.010000005</v>
      </c>
      <c r="F23" s="21">
        <v>109859499.44</v>
      </c>
      <c r="G23" s="21">
        <v>37740788.140000001</v>
      </c>
      <c r="H23" s="21">
        <v>39842174.220000006</v>
      </c>
      <c r="I23" s="21">
        <v>73222189.219999999</v>
      </c>
      <c r="J23" s="21">
        <f>SUM(D23:I23)</f>
        <v>401949649</v>
      </c>
      <c r="K23" s="43">
        <f>+J23/C23*100</f>
        <v>97.763463808346359</v>
      </c>
      <c r="L23" s="12"/>
      <c r="M23" s="2"/>
    </row>
    <row r="24" spans="1:13" ht="24.95" customHeight="1" thickBot="1" x14ac:dyDescent="0.3">
      <c r="A24" s="44" t="s">
        <v>13</v>
      </c>
      <c r="B24" s="35">
        <v>10850000</v>
      </c>
      <c r="C24" s="35">
        <v>9262567</v>
      </c>
      <c r="D24" s="35">
        <v>157899.5</v>
      </c>
      <c r="E24" s="35">
        <v>3934123.25</v>
      </c>
      <c r="F24" s="35">
        <v>4887162.8499999996</v>
      </c>
      <c r="G24" s="35">
        <v>65600.3</v>
      </c>
      <c r="H24" s="35">
        <v>71881.45</v>
      </c>
      <c r="I24" s="35">
        <v>73533.3</v>
      </c>
      <c r="J24" s="35">
        <f>SUM(D24:I24)</f>
        <v>9190200.6500000004</v>
      </c>
      <c r="K24" s="45">
        <f>+J24/C24*100</f>
        <v>99.218722520441688</v>
      </c>
      <c r="L24" s="12"/>
      <c r="M24" s="2"/>
    </row>
    <row r="25" spans="1:13" s="6" customFormat="1" ht="15.75" thickBo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6"/>
      <c r="L25" s="13"/>
      <c r="M25" s="5"/>
    </row>
    <row r="26" spans="1:13" ht="24.95" customHeight="1" thickBot="1" x14ac:dyDescent="0.3">
      <c r="A26" s="50" t="s">
        <v>14</v>
      </c>
      <c r="B26" s="28">
        <f>+B10+B16+B20</f>
        <v>1500110030</v>
      </c>
      <c r="C26" s="28">
        <f>+C10+C16+C20</f>
        <v>1394891469</v>
      </c>
      <c r="D26" s="28">
        <f>+D10+D16+D20</f>
        <v>280930913.46000004</v>
      </c>
      <c r="E26" s="28">
        <f>+E10+E16+E20</f>
        <v>292074208.88</v>
      </c>
      <c r="F26" s="28">
        <f>+F10+F16+F20</f>
        <v>353263264.61000001</v>
      </c>
      <c r="G26" s="28">
        <f t="shared" ref="G26:J26" si="5">+G10+G16+G20</f>
        <v>116892366.44999999</v>
      </c>
      <c r="H26" s="28">
        <f t="shared" si="5"/>
        <v>121292579.14000002</v>
      </c>
      <c r="I26" s="28">
        <f t="shared" si="5"/>
        <v>170862447.53999996</v>
      </c>
      <c r="J26" s="28">
        <f t="shared" si="5"/>
        <v>1335315780.0800002</v>
      </c>
      <c r="K26" s="51">
        <f>+J26/C26*100</f>
        <v>95.729009012958571</v>
      </c>
      <c r="L26" s="12"/>
      <c r="M26" s="2"/>
    </row>
    <row r="27" spans="1:13" s="6" customFormat="1" x14ac:dyDescent="0.25">
      <c r="A27" s="30"/>
      <c r="B27" s="31"/>
      <c r="C27" s="31"/>
      <c r="D27" s="32"/>
      <c r="E27" s="32"/>
      <c r="F27" s="32"/>
      <c r="G27" s="32"/>
      <c r="H27" s="32"/>
      <c r="I27" s="32"/>
      <c r="J27" s="32"/>
      <c r="K27" s="30"/>
      <c r="L27" s="13"/>
      <c r="M27" s="5"/>
    </row>
    <row r="28" spans="1:13" s="6" customFormat="1" x14ac:dyDescent="0.25">
      <c r="A28" s="61" t="s">
        <v>18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29"/>
      <c r="M28" s="5"/>
    </row>
    <row r="29" spans="1:13" s="6" customFormat="1" ht="18" customHeight="1" x14ac:dyDescent="0.25">
      <c r="A29" s="61" t="s">
        <v>31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55"/>
      <c r="M29" s="5"/>
    </row>
    <row r="30" spans="1:13" s="6" customFormat="1" ht="19.5" customHeight="1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1:13" s="6" customFormat="1" ht="19.5" customHeight="1" x14ac:dyDescent="0.25">
      <c r="A31" s="58" t="s">
        <v>24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"/>
    </row>
    <row r="32" spans="1:13" s="6" customFormat="1" ht="13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8"/>
      <c r="L32" s="5"/>
      <c r="M32" s="5"/>
    </row>
    <row r="33" spans="1:13" s="6" customFormat="1" ht="12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"/>
    </row>
    <row r="34" spans="1:13" ht="32.25" customHeight="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2"/>
      <c r="M34" s="2"/>
    </row>
    <row r="35" spans="1:13" x14ac:dyDescent="0.25">
      <c r="D35" s="9"/>
      <c r="E35" s="9"/>
      <c r="F35" s="9"/>
      <c r="G35" s="9"/>
      <c r="H35" s="9"/>
      <c r="I35" s="9"/>
      <c r="J35" s="9"/>
    </row>
    <row r="36" spans="1:13" x14ac:dyDescent="0.25">
      <c r="D36" s="10"/>
      <c r="E36" s="10"/>
      <c r="F36" s="10"/>
      <c r="G36" s="10"/>
      <c r="H36" s="10"/>
      <c r="I36" s="10"/>
      <c r="J36" s="10"/>
      <c r="K36" s="1"/>
    </row>
    <row r="37" spans="1:13" x14ac:dyDescent="0.25">
      <c r="D37" s="11"/>
      <c r="E37" s="11"/>
      <c r="F37" s="11"/>
      <c r="G37" s="11"/>
      <c r="H37" s="11"/>
      <c r="I37" s="11"/>
      <c r="J37" s="11"/>
      <c r="K37" s="1"/>
    </row>
    <row r="38" spans="1:13" x14ac:dyDescent="0.25">
      <c r="K38" s="1"/>
    </row>
    <row r="39" spans="1:13" x14ac:dyDescent="0.25">
      <c r="D39" s="11"/>
      <c r="E39" s="11"/>
      <c r="F39" s="11"/>
      <c r="G39" s="11"/>
      <c r="H39" s="11"/>
      <c r="I39" s="11"/>
      <c r="J39" s="11"/>
    </row>
    <row r="40" spans="1:13" x14ac:dyDescent="0.25">
      <c r="D40" s="11"/>
      <c r="E40" s="11"/>
      <c r="F40" s="11"/>
      <c r="G40" s="11"/>
      <c r="H40" s="11"/>
      <c r="I40" s="11"/>
      <c r="J40" s="11"/>
    </row>
  </sheetData>
  <mergeCells count="14">
    <mergeCell ref="A1:K1"/>
    <mergeCell ref="A2:K2"/>
    <mergeCell ref="A3:K3"/>
    <mergeCell ref="A4:K4"/>
    <mergeCell ref="D5:J5"/>
    <mergeCell ref="B5:C5"/>
    <mergeCell ref="A33:L33"/>
    <mergeCell ref="A34:K34"/>
    <mergeCell ref="A29:K29"/>
    <mergeCell ref="A28:K28"/>
    <mergeCell ref="A5:A8"/>
    <mergeCell ref="K5:K8"/>
    <mergeCell ref="B6:B8"/>
    <mergeCell ref="C6:C8"/>
  </mergeCells>
  <printOptions horizontalCentered="1" verticalCentered="1"/>
  <pageMargins left="0.31496062992125984" right="0.31496062992125984" top="0.35433070866141736" bottom="0.35433070866141736" header="0" footer="0"/>
  <pageSetup scale="76" orientation="landscape" r:id="rId1"/>
  <ignoredErrors>
    <ignoredError sqref="J23:J24 J13:J14 J17" formulaRange="1"/>
    <ignoredError sqref="J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JOSE ANTONIO FRANCO OROPEZA</cp:lastModifiedBy>
  <cp:lastPrinted>2014-07-07T17:40:42Z</cp:lastPrinted>
  <dcterms:created xsi:type="dcterms:W3CDTF">2014-04-22T15:00:26Z</dcterms:created>
  <dcterms:modified xsi:type="dcterms:W3CDTF">2015-05-04T15:10:27Z</dcterms:modified>
</cp:coreProperties>
</file>